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6 a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b)'!$B$40</definedName>
    <definedName name="zfds">'[4]Formato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C9" i="1" s="1"/>
  <c r="D10" i="1"/>
  <c r="D9" i="1" s="1"/>
  <c r="E10" i="1"/>
  <c r="F10" i="1"/>
  <c r="G11" i="1"/>
  <c r="G12" i="1"/>
  <c r="G13" i="1"/>
  <c r="G14" i="1"/>
  <c r="G10" i="1" s="1"/>
  <c r="G15" i="1"/>
  <c r="G16" i="1"/>
  <c r="G17" i="1"/>
  <c r="B18" i="1"/>
  <c r="B9" i="1" s="1"/>
  <c r="C18" i="1"/>
  <c r="D18" i="1"/>
  <c r="E18" i="1"/>
  <c r="F18" i="1"/>
  <c r="F9" i="1" s="1"/>
  <c r="F159" i="1" s="1"/>
  <c r="G19" i="1"/>
  <c r="G20" i="1"/>
  <c r="G21" i="1"/>
  <c r="G18" i="1" s="1"/>
  <c r="G22" i="1"/>
  <c r="G23" i="1"/>
  <c r="G24" i="1"/>
  <c r="G25" i="1"/>
  <c r="G26" i="1"/>
  <c r="G27" i="1"/>
  <c r="B28" i="1"/>
  <c r="C28" i="1"/>
  <c r="D28" i="1"/>
  <c r="E28" i="1"/>
  <c r="F28" i="1"/>
  <c r="G29" i="1"/>
  <c r="G30" i="1"/>
  <c r="G31" i="1"/>
  <c r="G32" i="1"/>
  <c r="G28" i="1" s="1"/>
  <c r="G33" i="1"/>
  <c r="G34" i="1"/>
  <c r="G35" i="1"/>
  <c r="G36" i="1"/>
  <c r="G37" i="1"/>
  <c r="B38" i="1"/>
  <c r="C38" i="1"/>
  <c r="D38" i="1"/>
  <c r="E38" i="1"/>
  <c r="F38" i="1"/>
  <c r="G39" i="1"/>
  <c r="G38" i="1" s="1"/>
  <c r="G40" i="1"/>
  <c r="G41" i="1"/>
  <c r="G42" i="1"/>
  <c r="G43" i="1"/>
  <c r="G44" i="1"/>
  <c r="G45" i="1"/>
  <c r="G46" i="1"/>
  <c r="G47" i="1"/>
  <c r="B48" i="1"/>
  <c r="C48" i="1"/>
  <c r="D48" i="1"/>
  <c r="E48" i="1"/>
  <c r="E9" i="1" s="1"/>
  <c r="F48" i="1"/>
  <c r="G49" i="1"/>
  <c r="G48" i="1" s="1"/>
  <c r="G50" i="1"/>
  <c r="G51" i="1"/>
  <c r="G52" i="1"/>
  <c r="G53" i="1"/>
  <c r="G54" i="1"/>
  <c r="G55" i="1"/>
  <c r="G56" i="1"/>
  <c r="G57" i="1"/>
  <c r="B58" i="1"/>
  <c r="C58" i="1"/>
  <c r="D58" i="1"/>
  <c r="E58" i="1"/>
  <c r="F58" i="1"/>
  <c r="G59" i="1"/>
  <c r="G60" i="1"/>
  <c r="G61" i="1"/>
  <c r="G58" i="1" s="1"/>
  <c r="B62" i="1"/>
  <c r="C62" i="1"/>
  <c r="D62" i="1"/>
  <c r="E62" i="1"/>
  <c r="F62" i="1"/>
  <c r="G63" i="1"/>
  <c r="G64" i="1"/>
  <c r="G62" i="1" s="1"/>
  <c r="G65" i="1"/>
  <c r="G66" i="1"/>
  <c r="G67" i="1"/>
  <c r="G68" i="1"/>
  <c r="G69" i="1"/>
  <c r="G70" i="1"/>
  <c r="B71" i="1"/>
  <c r="C71" i="1"/>
  <c r="D71" i="1"/>
  <c r="E71" i="1"/>
  <c r="F71" i="1"/>
  <c r="G71" i="1"/>
  <c r="G72" i="1"/>
  <c r="G73" i="1"/>
  <c r="G74" i="1"/>
  <c r="B75" i="1"/>
  <c r="C75" i="1"/>
  <c r="D75" i="1"/>
  <c r="E75" i="1"/>
  <c r="F75" i="1"/>
  <c r="G76" i="1"/>
  <c r="G77" i="1"/>
  <c r="G78" i="1"/>
  <c r="G75" i="1" s="1"/>
  <c r="G79" i="1"/>
  <c r="G80" i="1"/>
  <c r="G81" i="1"/>
  <c r="G82" i="1"/>
  <c r="B85" i="1"/>
  <c r="C85" i="1"/>
  <c r="C84" i="1" s="1"/>
  <c r="D85" i="1"/>
  <c r="D84" i="1" s="1"/>
  <c r="E85" i="1"/>
  <c r="F85" i="1"/>
  <c r="G86" i="1"/>
  <c r="G87" i="1"/>
  <c r="G88" i="1"/>
  <c r="G89" i="1"/>
  <c r="G85" i="1" s="1"/>
  <c r="G90" i="1"/>
  <c r="G91" i="1"/>
  <c r="G92" i="1"/>
  <c r="B93" i="1"/>
  <c r="B84" i="1" s="1"/>
  <c r="C93" i="1"/>
  <c r="D93" i="1"/>
  <c r="E93" i="1"/>
  <c r="F93" i="1"/>
  <c r="F84" i="1" s="1"/>
  <c r="G94" i="1"/>
  <c r="G95" i="1"/>
  <c r="G96" i="1"/>
  <c r="G93" i="1" s="1"/>
  <c r="G97" i="1"/>
  <c r="G98" i="1"/>
  <c r="G99" i="1"/>
  <c r="G100" i="1"/>
  <c r="G101" i="1"/>
  <c r="G102" i="1"/>
  <c r="B103" i="1"/>
  <c r="C103" i="1"/>
  <c r="D103" i="1"/>
  <c r="E103" i="1"/>
  <c r="F103" i="1"/>
  <c r="G104" i="1"/>
  <c r="G105" i="1"/>
  <c r="G106" i="1"/>
  <c r="G107" i="1"/>
  <c r="G103" i="1" s="1"/>
  <c r="G108" i="1"/>
  <c r="G109" i="1"/>
  <c r="G110" i="1"/>
  <c r="G111" i="1"/>
  <c r="G112" i="1"/>
  <c r="B113" i="1"/>
  <c r="C113" i="1"/>
  <c r="D113" i="1"/>
  <c r="E113" i="1"/>
  <c r="F113" i="1"/>
  <c r="G114" i="1"/>
  <c r="G113" i="1" s="1"/>
  <c r="G115" i="1"/>
  <c r="G116" i="1"/>
  <c r="G117" i="1"/>
  <c r="G118" i="1"/>
  <c r="G119" i="1"/>
  <c r="G120" i="1"/>
  <c r="G121" i="1"/>
  <c r="G122" i="1"/>
  <c r="B123" i="1"/>
  <c r="C123" i="1"/>
  <c r="D123" i="1"/>
  <c r="E123" i="1"/>
  <c r="E84" i="1" s="1"/>
  <c r="F123" i="1"/>
  <c r="G124" i="1"/>
  <c r="G123" i="1" s="1"/>
  <c r="G125" i="1"/>
  <c r="G126" i="1"/>
  <c r="G127" i="1"/>
  <c r="G128" i="1"/>
  <c r="G129" i="1"/>
  <c r="G130" i="1"/>
  <c r="G131" i="1"/>
  <c r="G132" i="1"/>
  <c r="B133" i="1"/>
  <c r="C133" i="1"/>
  <c r="D133" i="1"/>
  <c r="E133" i="1"/>
  <c r="F133" i="1"/>
  <c r="G134" i="1"/>
  <c r="G135" i="1"/>
  <c r="G136" i="1"/>
  <c r="G133" i="1" s="1"/>
  <c r="B137" i="1"/>
  <c r="C137" i="1"/>
  <c r="D137" i="1"/>
  <c r="E137" i="1"/>
  <c r="F137" i="1"/>
  <c r="G138" i="1"/>
  <c r="G139" i="1"/>
  <c r="G137" i="1" s="1"/>
  <c r="G140" i="1"/>
  <c r="G141" i="1"/>
  <c r="G142" i="1"/>
  <c r="G143" i="1"/>
  <c r="G144" i="1"/>
  <c r="G145" i="1"/>
  <c r="B146" i="1"/>
  <c r="C146" i="1"/>
  <c r="D146" i="1"/>
  <c r="E146" i="1"/>
  <c r="F146" i="1"/>
  <c r="G146" i="1"/>
  <c r="G147" i="1"/>
  <c r="G148" i="1"/>
  <c r="G149" i="1"/>
  <c r="B150" i="1"/>
  <c r="C150" i="1"/>
  <c r="D150" i="1"/>
  <c r="E150" i="1"/>
  <c r="F150" i="1"/>
  <c r="G151" i="1"/>
  <c r="G152" i="1"/>
  <c r="G153" i="1"/>
  <c r="G150" i="1" s="1"/>
  <c r="G154" i="1"/>
  <c r="G155" i="1"/>
  <c r="G156" i="1"/>
  <c r="G157" i="1"/>
  <c r="G84" i="1" l="1"/>
  <c r="D159" i="1"/>
  <c r="E159" i="1"/>
  <c r="C159" i="1"/>
  <c r="B159" i="1"/>
  <c r="G9" i="1"/>
  <c r="G159" i="1" s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<sst xmlns="http://schemas.openxmlformats.org/spreadsheetml/2006/main" count="163" uniqueCount="90">
  <si>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</si>
  <si>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</si>
  <si>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</si>
  <si>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</si>
  <si>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</si>
  <si>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</si>
  <si>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</si>
  <si>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</si>
  <si>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</si>
  <si>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</si>
  <si>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</si>
  <si>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</si>
  <si>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</si>
  <si>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</si>
  <si>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</si>
  <si>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</si>
  <si>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</si>
  <si>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</si>
  <si>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</si>
  <si>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</si>
  <si>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</si>
  <si>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</si>
  <si>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</si>
  <si>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</si>
  <si>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</si>
  <si>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</si>
  <si>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</si>
  <si>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</si>
  <si>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</si>
  <si>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</si>
  <si>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</si>
  <si>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</si>
  <si>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</si>
  <si>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</si>
  <si>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</si>
  <si>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</si>
  <si>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</si>
  <si>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</si>
  <si>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</si>
  <si>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</si>
  <si>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</si>
  <si>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</si>
  <si>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</si>
  <si>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</si>
  <si>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</si>
  <si>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</si>
  <si>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</si>
  <si>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</si>
  <si>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</si>
  <si>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</si>
  <si>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</si>
  <si>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</si>
  <si>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</si>
  <si>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</si>
  <si>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</si>
  <si>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</si>
  <si>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</si>
  <si>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</si>
  <si>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</si>
  <si>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</si>
  <si>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</si>
  <si>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</si>
  <si>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</si>
  <si>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</si>
  <si>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</si>
  <si>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</si>
  <si>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</si>
  <si>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</si>
  <si>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</si>
  <si>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</si>
  <si>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</si>
  <si>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</si>
  <si>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</si>
  <si>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</si>
  <si>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</si>
  <si>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</si>
  <si>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</si>
  <si>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</si>
  <si>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</si>
  <si>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</si>
  <si>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</si>
  <si>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</si>
  <si>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</si>
  <si>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</si>
  <si>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</si>
  <si>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31 de diciembre de 2019 (b)</t>
  </si>
  <si>
    <t xml:space="preserve">Clasificación por Objeto del Gasto (Capítulo y Concepto) </t>
  </si>
  <si>
    <t>Estado Analítico del Ejercicio del Presupuesto de Egresos Detallado - LDF</t>
  </si>
  <si>
    <t>Poder Ejecutivo del Estado de Campeche (a)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</si>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</sst>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0" borderId="3" xfId="0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indent="3"/>
    </xf>
    <xf numFmtId="4" fontId="1" fillId="2" borderId="4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 indent="3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indent="9"/>
    </xf>
    <xf numFmtId="0" fontId="0" fillId="2" borderId="4" xfId="0" applyFill="1" applyBorder="1" applyAlignment="1">
      <alignment horizontal="left" indent="9"/>
    </xf>
    <xf numFmtId="0" fontId="0" fillId="2" borderId="4" xfId="0" applyFill="1" applyBorder="1" applyAlignment="1">
      <alignment horizontal="left" vertical="center" indent="6"/>
    </xf>
    <xf numFmtId="0" fontId="2" fillId="2" borderId="4" xfId="0" applyFont="1" applyFill="1" applyBorder="1" applyAlignment="1">
      <alignment horizontal="left" vertical="center" indent="3"/>
    </xf>
    <xf numFmtId="0" fontId="0" fillId="2" borderId="4" xfId="0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left" vertical="center" indent="3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  <sheetName val="Formato 6 c)"/>
      <sheetName val="Formato 6 d)"/>
    </sheetNames>
    <sheetDataSet>
      <sheetData sheetId="0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topLeftCell="A121" workbookViewId="0">
      <selection activeCell="E153" sqref="E153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25" t="s">
        <v>89</v>
      </c>
      <c r="B1" s="24"/>
      <c r="C1" s="24"/>
      <c r="D1" s="24"/>
      <c r="E1" s="24"/>
      <c r="F1" s="24"/>
      <c r="G1" s="24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2" t="s">
        <v>87</v>
      </c>
      <c r="B3" s="22"/>
      <c r="C3" s="22"/>
      <c r="D3" s="22"/>
      <c r="E3" s="22"/>
      <c r="F3" s="22"/>
      <c r="G3" s="22"/>
    </row>
    <row r="4" spans="1:7" x14ac:dyDescent="0.25">
      <c r="A4" s="22" t="s">
        <v>86</v>
      </c>
      <c r="B4" s="22"/>
      <c r="C4" s="22"/>
      <c r="D4" s="22"/>
      <c r="E4" s="22"/>
      <c r="F4" s="22"/>
      <c r="G4" s="22"/>
    </row>
    <row r="5" spans="1:7" x14ac:dyDescent="0.25">
      <c r="A5" s="21" t="s">
        <v>85</v>
      </c>
      <c r="B5" s="20"/>
      <c r="C5" s="20"/>
      <c r="D5" s="20"/>
      <c r="E5" s="20"/>
      <c r="F5" s="20"/>
      <c r="G5" s="19"/>
    </row>
    <row r="6" spans="1:7" x14ac:dyDescent="0.25">
      <c r="A6" s="18" t="s">
        <v>84</v>
      </c>
      <c r="B6" s="18"/>
      <c r="C6" s="18"/>
      <c r="D6" s="18"/>
      <c r="E6" s="18"/>
      <c r="F6" s="18"/>
      <c r="G6" s="18"/>
    </row>
    <row r="7" spans="1:7" x14ac:dyDescent="0.25">
      <c r="A7" s="15" t="s">
        <v>83</v>
      </c>
      <c r="B7" s="15" t="s">
        <v>82</v>
      </c>
      <c r="C7" s="15"/>
      <c r="D7" s="15"/>
      <c r="E7" s="15"/>
      <c r="F7" s="15"/>
      <c r="G7" s="17" t="s">
        <v>81</v>
      </c>
    </row>
    <row r="8" spans="1:7" ht="30" x14ac:dyDescent="0.25">
      <c r="A8" s="15"/>
      <c r="B8" s="16" t="s">
        <v>80</v>
      </c>
      <c r="C8" s="16" t="s">
        <v>79</v>
      </c>
      <c r="D8" s="16" t="s">
        <v>78</v>
      </c>
      <c r="E8" s="16" t="s">
        <v>77</v>
      </c>
      <c r="F8" s="16" t="s">
        <v>76</v>
      </c>
      <c r="G8" s="15"/>
    </row>
    <row r="9" spans="1:7" x14ac:dyDescent="0.25">
      <c r="A9" s="14" t="s">
        <v>75</v>
      </c>
      <c r="B9" s="4">
        <f>SUM(B10,B18,B28,B38,B48,B58,B62,B71,B75)</f>
        <v>10629171971</v>
      </c>
      <c r="C9" s="4">
        <f>SUM(C10,C18,C28,C38,C48,C58,C62,C71,C75)</f>
        <v>1225759510.8899999</v>
      </c>
      <c r="D9" s="4">
        <f>SUM(D10,D18,D28,D38,D48,D58,D62,D71,D75)</f>
        <v>11854931481.889999</v>
      </c>
      <c r="E9" s="4">
        <f>SUM(E10,E18,E28,E38,E48,E58,E62,E71,E75)</f>
        <v>11160028819.790001</v>
      </c>
      <c r="F9" s="4">
        <f>SUM(F10,F18,F28,F38,F48,F58,F62,F71,F75)</f>
        <v>11134885072.780001</v>
      </c>
      <c r="G9" s="4">
        <f>SUM(G10,G18,G28,G38,G48,G58,G62,G71,G75)</f>
        <v>694902662.10000014</v>
      </c>
    </row>
    <row r="10" spans="1:7" x14ac:dyDescent="0.25">
      <c r="A10" s="11" t="s">
        <v>73</v>
      </c>
      <c r="B10" s="8">
        <f>SUM(B11:B17)</f>
        <v>2318473091</v>
      </c>
      <c r="C10" s="8">
        <f>SUM(C11:C17)</f>
        <v>-196082815.5</v>
      </c>
      <c r="D10" s="8">
        <f>SUM(D11:D17)</f>
        <v>2122390275.5</v>
      </c>
      <c r="E10" s="8">
        <f>SUM(E11:E17)</f>
        <v>1994277374.5700002</v>
      </c>
      <c r="F10" s="8">
        <f>SUM(F11:F17)</f>
        <v>1994277374.5700002</v>
      </c>
      <c r="G10" s="8">
        <f>SUM(G11:G17)</f>
        <v>128112900.92999995</v>
      </c>
    </row>
    <row r="11" spans="1:7" x14ac:dyDescent="0.25">
      <c r="A11" s="9" t="s">
        <v>72</v>
      </c>
      <c r="B11" s="8">
        <v>1164983712</v>
      </c>
      <c r="C11" s="8">
        <v>-71192230.5</v>
      </c>
      <c r="D11" s="8">
        <v>1093791481.5</v>
      </c>
      <c r="E11" s="8">
        <v>1069518246.83</v>
      </c>
      <c r="F11" s="8">
        <v>1069518246.83</v>
      </c>
      <c r="G11" s="8">
        <f>D11-E11</f>
        <v>24273234.669999957</v>
      </c>
    </row>
    <row r="12" spans="1:7" x14ac:dyDescent="0.25">
      <c r="A12" s="9" t="s">
        <v>71</v>
      </c>
      <c r="B12" s="8">
        <v>66073442</v>
      </c>
      <c r="C12" s="8">
        <v>-1616626.09</v>
      </c>
      <c r="D12" s="8">
        <v>64456815.909999996</v>
      </c>
      <c r="E12" s="8">
        <v>59586437.920000002</v>
      </c>
      <c r="F12" s="8">
        <v>59586437.920000002</v>
      </c>
      <c r="G12" s="8">
        <f>D12-E12</f>
        <v>4870377.9899999946</v>
      </c>
    </row>
    <row r="13" spans="1:7" x14ac:dyDescent="0.25">
      <c r="A13" s="9" t="s">
        <v>70</v>
      </c>
      <c r="B13" s="8">
        <v>542418306</v>
      </c>
      <c r="C13" s="8">
        <v>-70932135.75</v>
      </c>
      <c r="D13" s="8">
        <v>471486170.25</v>
      </c>
      <c r="E13" s="8">
        <v>421172966.95999998</v>
      </c>
      <c r="F13" s="8">
        <v>421172966.95999998</v>
      </c>
      <c r="G13" s="8">
        <f>D13-E13</f>
        <v>50313203.290000021</v>
      </c>
    </row>
    <row r="14" spans="1:7" x14ac:dyDescent="0.25">
      <c r="A14" s="9" t="s">
        <v>69</v>
      </c>
      <c r="B14" s="8">
        <v>506231076</v>
      </c>
      <c r="C14" s="8">
        <v>-28825682.850000001</v>
      </c>
      <c r="D14" s="8">
        <v>477405393.14999998</v>
      </c>
      <c r="E14" s="8">
        <v>429827553.44</v>
      </c>
      <c r="F14" s="8">
        <v>429827553.44</v>
      </c>
      <c r="G14" s="8">
        <f>D14-E14</f>
        <v>47577839.709999979</v>
      </c>
    </row>
    <row r="15" spans="1:7" x14ac:dyDescent="0.25">
      <c r="A15" s="9" t="s">
        <v>68</v>
      </c>
      <c r="B15" s="8">
        <v>0</v>
      </c>
      <c r="C15" s="8">
        <v>14310414.689999999</v>
      </c>
      <c r="D15" s="8">
        <v>14310414.689999999</v>
      </c>
      <c r="E15" s="8">
        <v>14172169.42</v>
      </c>
      <c r="F15" s="8">
        <v>14172169.42</v>
      </c>
      <c r="G15" s="8">
        <f>D15-E15</f>
        <v>138245.26999999955</v>
      </c>
    </row>
    <row r="16" spans="1:7" x14ac:dyDescent="0.25">
      <c r="A16" s="9" t="s">
        <v>67</v>
      </c>
      <c r="B16" s="8">
        <v>38766555</v>
      </c>
      <c r="C16" s="8">
        <v>-37826555</v>
      </c>
      <c r="D16" s="8">
        <v>940000</v>
      </c>
      <c r="E16" s="8">
        <v>0</v>
      </c>
      <c r="F16" s="8">
        <v>0</v>
      </c>
      <c r="G16" s="8">
        <f>D16-E16</f>
        <v>940000</v>
      </c>
    </row>
    <row r="17" spans="1:7" x14ac:dyDescent="0.25">
      <c r="A17" s="9" t="s">
        <v>66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 x14ac:dyDescent="0.25">
      <c r="A18" s="11" t="s">
        <v>65</v>
      </c>
      <c r="B18" s="8">
        <f>SUM(B19:B27)</f>
        <v>405079380</v>
      </c>
      <c r="C18" s="8">
        <f>SUM(C19:C27)</f>
        <v>84055468.850000009</v>
      </c>
      <c r="D18" s="8">
        <f>SUM(D19:D27)</f>
        <v>489134848.8499999</v>
      </c>
      <c r="E18" s="8">
        <f>SUM(E19:E27)</f>
        <v>479670663.59000003</v>
      </c>
      <c r="F18" s="8">
        <f>SUM(F19:F27)</f>
        <v>477595017.23999995</v>
      </c>
      <c r="G18" s="8">
        <f>SUM(G19:G27)</f>
        <v>9464185.2600000203</v>
      </c>
    </row>
    <row r="19" spans="1:7" x14ac:dyDescent="0.25">
      <c r="A19" s="9" t="s">
        <v>64</v>
      </c>
      <c r="B19" s="8">
        <v>113591900</v>
      </c>
      <c r="C19" s="8">
        <v>41246379.780000001</v>
      </c>
      <c r="D19" s="8">
        <v>154838279.78</v>
      </c>
      <c r="E19" s="8">
        <v>148238508.16999999</v>
      </c>
      <c r="F19" s="8">
        <v>146640681.47999999</v>
      </c>
      <c r="G19" s="8">
        <f>D19-E19</f>
        <v>6599771.6100000143</v>
      </c>
    </row>
    <row r="20" spans="1:7" x14ac:dyDescent="0.25">
      <c r="A20" s="9" t="s">
        <v>63</v>
      </c>
      <c r="B20" s="8">
        <v>54206510</v>
      </c>
      <c r="C20" s="8">
        <v>6226784.4900000002</v>
      </c>
      <c r="D20" s="8">
        <v>60433294.490000002</v>
      </c>
      <c r="E20" s="8">
        <v>60094566.289999999</v>
      </c>
      <c r="F20" s="8">
        <v>60094566.289999999</v>
      </c>
      <c r="G20" s="8">
        <f>D20-E20</f>
        <v>338728.20000000298</v>
      </c>
    </row>
    <row r="21" spans="1:7" x14ac:dyDescent="0.25">
      <c r="A21" s="9" t="s">
        <v>62</v>
      </c>
      <c r="B21" s="8">
        <v>156400</v>
      </c>
      <c r="C21" s="8">
        <v>822151.4</v>
      </c>
      <c r="D21" s="8">
        <v>978551.4</v>
      </c>
      <c r="E21" s="8">
        <v>978550.77</v>
      </c>
      <c r="F21" s="8">
        <v>978550.77</v>
      </c>
      <c r="G21" s="8">
        <f>D21-E21</f>
        <v>0.63000000000465661</v>
      </c>
    </row>
    <row r="22" spans="1:7" x14ac:dyDescent="0.25">
      <c r="A22" s="9" t="s">
        <v>61</v>
      </c>
      <c r="B22" s="8">
        <v>5173057</v>
      </c>
      <c r="C22" s="8">
        <v>2885243.39</v>
      </c>
      <c r="D22" s="8">
        <v>8058300.3899999997</v>
      </c>
      <c r="E22" s="8">
        <v>7988085.7400000002</v>
      </c>
      <c r="F22" s="8">
        <v>7888692.8799999999</v>
      </c>
      <c r="G22" s="8">
        <f>D22-E22</f>
        <v>70214.649999999441</v>
      </c>
    </row>
    <row r="23" spans="1:7" x14ac:dyDescent="0.25">
      <c r="A23" s="9" t="s">
        <v>60</v>
      </c>
      <c r="B23" s="8">
        <v>63648646</v>
      </c>
      <c r="C23" s="8">
        <v>8493248.0899999999</v>
      </c>
      <c r="D23" s="8">
        <v>72141894.090000004</v>
      </c>
      <c r="E23" s="8">
        <v>71522191.469999999</v>
      </c>
      <c r="F23" s="8">
        <v>71522191.469999999</v>
      </c>
      <c r="G23" s="8">
        <f>D23-E23</f>
        <v>619702.62000000477</v>
      </c>
    </row>
    <row r="24" spans="1:7" x14ac:dyDescent="0.25">
      <c r="A24" s="9" t="s">
        <v>59</v>
      </c>
      <c r="B24" s="8">
        <v>144184469</v>
      </c>
      <c r="C24" s="8">
        <v>4841387.79</v>
      </c>
      <c r="D24" s="8">
        <v>149025856.78999999</v>
      </c>
      <c r="E24" s="8">
        <v>148510090.53999999</v>
      </c>
      <c r="F24" s="8">
        <v>148510090.53999999</v>
      </c>
      <c r="G24" s="8">
        <f>D24-E24</f>
        <v>515766.25</v>
      </c>
    </row>
    <row r="25" spans="1:7" x14ac:dyDescent="0.25">
      <c r="A25" s="9" t="s">
        <v>58</v>
      </c>
      <c r="B25" s="8">
        <v>8193668</v>
      </c>
      <c r="C25" s="8">
        <v>2498604.2799999998</v>
      </c>
      <c r="D25" s="8">
        <v>10692272.279999999</v>
      </c>
      <c r="E25" s="8">
        <v>10550158.26</v>
      </c>
      <c r="F25" s="8">
        <v>10171731.460000001</v>
      </c>
      <c r="G25" s="8">
        <f>D25-E25</f>
        <v>142114.01999999955</v>
      </c>
    </row>
    <row r="26" spans="1:7" x14ac:dyDescent="0.25">
      <c r="A26" s="9" t="s">
        <v>57</v>
      </c>
      <c r="B26" s="8">
        <v>10000</v>
      </c>
      <c r="C26" s="8">
        <v>6028314.1100000003</v>
      </c>
      <c r="D26" s="8">
        <v>6038314.1100000003</v>
      </c>
      <c r="E26" s="8">
        <v>5816041.6600000001</v>
      </c>
      <c r="F26" s="8">
        <v>5816041.6600000001</v>
      </c>
      <c r="G26" s="8">
        <f>D26-E26</f>
        <v>222272.45000000019</v>
      </c>
    </row>
    <row r="27" spans="1:7" x14ac:dyDescent="0.25">
      <c r="A27" s="9" t="s">
        <v>56</v>
      </c>
      <c r="B27" s="8">
        <v>15914730</v>
      </c>
      <c r="C27" s="8">
        <v>11013355.52</v>
      </c>
      <c r="D27" s="8">
        <v>26928085.52</v>
      </c>
      <c r="E27" s="8">
        <v>25972470.690000001</v>
      </c>
      <c r="F27" s="8">
        <v>25972470.690000001</v>
      </c>
      <c r="G27" s="8">
        <f>D27-E27</f>
        <v>955614.82999999821</v>
      </c>
    </row>
    <row r="28" spans="1:7" x14ac:dyDescent="0.25">
      <c r="A28" s="11" t="s">
        <v>55</v>
      </c>
      <c r="B28" s="8">
        <f>SUM(B29:B37)</f>
        <v>1106555558</v>
      </c>
      <c r="C28" s="8">
        <f>SUM(C29:C37)</f>
        <v>77426529.339999974</v>
      </c>
      <c r="D28" s="8">
        <f>SUM(D29:D37)</f>
        <v>1183982087.3399997</v>
      </c>
      <c r="E28" s="8">
        <f>SUM(E29:E37)</f>
        <v>1154851237.8000002</v>
      </c>
      <c r="F28" s="8">
        <f>SUM(F29:F37)</f>
        <v>1153498915.8000002</v>
      </c>
      <c r="G28" s="8">
        <f>SUM(G29:G37)</f>
        <v>29130849.540000029</v>
      </c>
    </row>
    <row r="29" spans="1:7" x14ac:dyDescent="0.25">
      <c r="A29" s="9" t="s">
        <v>54</v>
      </c>
      <c r="B29" s="8">
        <v>129028057</v>
      </c>
      <c r="C29" s="8">
        <v>-13176275.880000001</v>
      </c>
      <c r="D29" s="8">
        <v>115851781.12</v>
      </c>
      <c r="E29" s="8">
        <v>111571614.43000001</v>
      </c>
      <c r="F29" s="8">
        <v>111008092.43000001</v>
      </c>
      <c r="G29" s="8">
        <f>D29-E29</f>
        <v>4280166.6899999976</v>
      </c>
    </row>
    <row r="30" spans="1:7" x14ac:dyDescent="0.25">
      <c r="A30" s="9" t="s">
        <v>53</v>
      </c>
      <c r="B30" s="8">
        <v>158311182</v>
      </c>
      <c r="C30" s="8">
        <v>11326208.359999999</v>
      </c>
      <c r="D30" s="8">
        <v>169637390.36000001</v>
      </c>
      <c r="E30" s="8">
        <v>167069766.24000001</v>
      </c>
      <c r="F30" s="8">
        <v>167069766.24000001</v>
      </c>
      <c r="G30" s="8">
        <f>D30-E30</f>
        <v>2567624.1200000048</v>
      </c>
    </row>
    <row r="31" spans="1:7" x14ac:dyDescent="0.25">
      <c r="A31" s="9" t="s">
        <v>52</v>
      </c>
      <c r="B31" s="8">
        <v>126403781</v>
      </c>
      <c r="C31" s="8">
        <v>164467090.47999999</v>
      </c>
      <c r="D31" s="8">
        <v>290870871.48000002</v>
      </c>
      <c r="E31" s="8">
        <v>287954769.05000001</v>
      </c>
      <c r="F31" s="8">
        <v>287165969.05000001</v>
      </c>
      <c r="G31" s="8">
        <f>D31-E31</f>
        <v>2916102.4300000072</v>
      </c>
    </row>
    <row r="32" spans="1:7" x14ac:dyDescent="0.25">
      <c r="A32" s="9" t="s">
        <v>51</v>
      </c>
      <c r="B32" s="8">
        <v>42240484</v>
      </c>
      <c r="C32" s="8">
        <v>-12938970.859999999</v>
      </c>
      <c r="D32" s="8">
        <v>29301513.140000001</v>
      </c>
      <c r="E32" s="8">
        <v>27077621.620000001</v>
      </c>
      <c r="F32" s="8">
        <v>27077621.620000001</v>
      </c>
      <c r="G32" s="8">
        <f>D32-E32</f>
        <v>2223891.5199999996</v>
      </c>
    </row>
    <row r="33" spans="1:7" x14ac:dyDescent="0.25">
      <c r="A33" s="9" t="s">
        <v>50</v>
      </c>
      <c r="B33" s="8">
        <v>120890087</v>
      </c>
      <c r="C33" s="8">
        <v>-30958234.739999998</v>
      </c>
      <c r="D33" s="8">
        <v>89931852.260000005</v>
      </c>
      <c r="E33" s="8">
        <v>80490518.489999995</v>
      </c>
      <c r="F33" s="8">
        <v>80490518.489999995</v>
      </c>
      <c r="G33" s="8">
        <f>D33-E33</f>
        <v>9441333.7700000107</v>
      </c>
    </row>
    <row r="34" spans="1:7" x14ac:dyDescent="0.25">
      <c r="A34" s="9" t="s">
        <v>49</v>
      </c>
      <c r="B34" s="8">
        <v>238884937</v>
      </c>
      <c r="C34" s="8">
        <v>45345479.93</v>
      </c>
      <c r="D34" s="8">
        <v>284230416.93000001</v>
      </c>
      <c r="E34" s="8">
        <v>283595664.69</v>
      </c>
      <c r="F34" s="8">
        <v>283595664.69</v>
      </c>
      <c r="G34" s="8">
        <f>D34-E34</f>
        <v>634752.24000000954</v>
      </c>
    </row>
    <row r="35" spans="1:7" x14ac:dyDescent="0.25">
      <c r="A35" s="9" t="s">
        <v>48</v>
      </c>
      <c r="B35" s="8">
        <v>34073046</v>
      </c>
      <c r="C35" s="8">
        <v>-5362021.6900000004</v>
      </c>
      <c r="D35" s="8">
        <v>28711024.309999999</v>
      </c>
      <c r="E35" s="8">
        <v>26755295.32</v>
      </c>
      <c r="F35" s="8">
        <v>26755295.32</v>
      </c>
      <c r="G35" s="8">
        <f>D35-E35</f>
        <v>1955728.9899999984</v>
      </c>
    </row>
    <row r="36" spans="1:7" x14ac:dyDescent="0.25">
      <c r="A36" s="9" t="s">
        <v>47</v>
      </c>
      <c r="B36" s="8">
        <v>119963528</v>
      </c>
      <c r="C36" s="8">
        <v>-22717860.140000001</v>
      </c>
      <c r="D36" s="8">
        <v>97245667.859999999</v>
      </c>
      <c r="E36" s="8">
        <v>94847337.569999993</v>
      </c>
      <c r="F36" s="8">
        <v>94847337.569999993</v>
      </c>
      <c r="G36" s="8">
        <f>D36-E36</f>
        <v>2398330.2900000066</v>
      </c>
    </row>
    <row r="37" spans="1:7" x14ac:dyDescent="0.25">
      <c r="A37" s="9" t="s">
        <v>46</v>
      </c>
      <c r="B37" s="8">
        <v>136760456</v>
      </c>
      <c r="C37" s="8">
        <v>-58558886.119999997</v>
      </c>
      <c r="D37" s="8">
        <v>78201569.879999995</v>
      </c>
      <c r="E37" s="8">
        <v>75488650.390000001</v>
      </c>
      <c r="F37" s="8">
        <v>75488650.390000001</v>
      </c>
      <c r="G37" s="8">
        <f>D37-E37</f>
        <v>2712919.4899999946</v>
      </c>
    </row>
    <row r="38" spans="1:7" x14ac:dyDescent="0.25">
      <c r="A38" s="11" t="s">
        <v>45</v>
      </c>
      <c r="B38" s="8">
        <f>SUM(B39:B47)</f>
        <v>3461509677</v>
      </c>
      <c r="C38" s="8">
        <f>SUM(C39:C47)</f>
        <v>253259863.34</v>
      </c>
      <c r="D38" s="8">
        <f>SUM(D39:D47)</f>
        <v>3714769540.3399997</v>
      </c>
      <c r="E38" s="8">
        <f>SUM(E39:E47)</f>
        <v>3531564231.8299999</v>
      </c>
      <c r="F38" s="8">
        <f>SUM(F39:F47)</f>
        <v>3530691547.25</v>
      </c>
      <c r="G38" s="8">
        <f>SUM(G39:G47)</f>
        <v>183205308.51000002</v>
      </c>
    </row>
    <row r="39" spans="1:7" x14ac:dyDescent="0.25">
      <c r="A39" s="9" t="s">
        <v>44</v>
      </c>
      <c r="B39" s="8">
        <v>813230301</v>
      </c>
      <c r="C39" s="8">
        <v>5487160.5700000003</v>
      </c>
      <c r="D39" s="8">
        <v>818717461.57000005</v>
      </c>
      <c r="E39" s="8">
        <v>810202769.30999994</v>
      </c>
      <c r="F39" s="8">
        <v>809959434.73000002</v>
      </c>
      <c r="G39" s="8">
        <f>D39-E39</f>
        <v>8514692.2600001097</v>
      </c>
    </row>
    <row r="40" spans="1:7" x14ac:dyDescent="0.25">
      <c r="A40" s="9" t="s">
        <v>43</v>
      </c>
      <c r="B40" s="8">
        <v>2197613290</v>
      </c>
      <c r="C40" s="8">
        <v>188890765.08000001</v>
      </c>
      <c r="D40" s="8">
        <v>2386504055.0799999</v>
      </c>
      <c r="E40" s="8">
        <v>2223823817.1900001</v>
      </c>
      <c r="F40" s="8">
        <v>2223823817.1900001</v>
      </c>
      <c r="G40" s="8">
        <f>D40-E40</f>
        <v>162680237.88999987</v>
      </c>
    </row>
    <row r="41" spans="1:7" x14ac:dyDescent="0.25">
      <c r="A41" s="9" t="s">
        <v>42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f>D41-E41</f>
        <v>0</v>
      </c>
    </row>
    <row r="42" spans="1:7" x14ac:dyDescent="0.25">
      <c r="A42" s="9" t="s">
        <v>41</v>
      </c>
      <c r="B42" s="8">
        <v>380030090</v>
      </c>
      <c r="C42" s="8">
        <v>47525854.219999999</v>
      </c>
      <c r="D42" s="8">
        <v>427555944.22000003</v>
      </c>
      <c r="E42" s="8">
        <v>418566645.32999998</v>
      </c>
      <c r="F42" s="8">
        <v>417937295.32999998</v>
      </c>
      <c r="G42" s="8">
        <f>D42-E42</f>
        <v>8989298.8900000453</v>
      </c>
    </row>
    <row r="43" spans="1:7" x14ac:dyDescent="0.25">
      <c r="A43" s="9" t="s">
        <v>40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D43-E43</f>
        <v>0</v>
      </c>
    </row>
    <row r="44" spans="1:7" x14ac:dyDescent="0.25">
      <c r="A44" s="9" t="s">
        <v>39</v>
      </c>
      <c r="B44" s="8">
        <v>64296000</v>
      </c>
      <c r="C44" s="8">
        <v>14675000</v>
      </c>
      <c r="D44" s="8">
        <v>78971000</v>
      </c>
      <c r="E44" s="8">
        <v>78971000</v>
      </c>
      <c r="F44" s="8">
        <v>78971000</v>
      </c>
      <c r="G44" s="8">
        <f>D44-E44</f>
        <v>0</v>
      </c>
    </row>
    <row r="45" spans="1:7" x14ac:dyDescent="0.25">
      <c r="A45" s="9" t="s">
        <v>38</v>
      </c>
      <c r="B45" s="8">
        <v>6339996</v>
      </c>
      <c r="C45" s="8">
        <v>-3318916.53</v>
      </c>
      <c r="D45" s="8">
        <v>3021079.47</v>
      </c>
      <c r="E45" s="8">
        <v>0</v>
      </c>
      <c r="F45" s="8">
        <v>0</v>
      </c>
      <c r="G45" s="8">
        <f>D45-E45</f>
        <v>3021079.47</v>
      </c>
    </row>
    <row r="46" spans="1:7" x14ac:dyDescent="0.25">
      <c r="A46" s="9" t="s">
        <v>37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D46-E46</f>
        <v>0</v>
      </c>
    </row>
    <row r="47" spans="1:7" x14ac:dyDescent="0.25">
      <c r="A47" s="9" t="s">
        <v>36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>D47-E47</f>
        <v>0</v>
      </c>
    </row>
    <row r="48" spans="1:7" x14ac:dyDescent="0.25">
      <c r="A48" s="11" t="s">
        <v>35</v>
      </c>
      <c r="B48" s="8">
        <f>SUM(B49:B57)</f>
        <v>1455036</v>
      </c>
      <c r="C48" s="8">
        <f>SUM(C49:C57)</f>
        <v>86059807.879999995</v>
      </c>
      <c r="D48" s="8">
        <f>SUM(D49:D57)</f>
        <v>87514843.879999995</v>
      </c>
      <c r="E48" s="8">
        <f>SUM(E49:E57)</f>
        <v>46924270.200000003</v>
      </c>
      <c r="F48" s="8">
        <f>SUM(F49:F57)</f>
        <v>46924270.200000003</v>
      </c>
      <c r="G48" s="8">
        <f>SUM(G49:G57)</f>
        <v>40590573.680000007</v>
      </c>
    </row>
    <row r="49" spans="1:7" x14ac:dyDescent="0.25">
      <c r="A49" s="9" t="s">
        <v>34</v>
      </c>
      <c r="B49" s="8">
        <v>765036</v>
      </c>
      <c r="C49" s="8">
        <v>16927606.41</v>
      </c>
      <c r="D49" s="8">
        <v>17692642.41</v>
      </c>
      <c r="E49" s="8">
        <v>6804672.0199999996</v>
      </c>
      <c r="F49" s="8">
        <v>6804672.0199999996</v>
      </c>
      <c r="G49" s="8">
        <f>D49-E49</f>
        <v>10887970.390000001</v>
      </c>
    </row>
    <row r="50" spans="1:7" x14ac:dyDescent="0.25">
      <c r="A50" s="9" t="s">
        <v>33</v>
      </c>
      <c r="B50" s="8">
        <v>0</v>
      </c>
      <c r="C50" s="8">
        <v>3626785</v>
      </c>
      <c r="D50" s="8">
        <v>3626785</v>
      </c>
      <c r="E50" s="8">
        <v>1678480.56</v>
      </c>
      <c r="F50" s="8">
        <v>1678480.56</v>
      </c>
      <c r="G50" s="8">
        <f>D50-E50</f>
        <v>1948304.44</v>
      </c>
    </row>
    <row r="51" spans="1:7" x14ac:dyDescent="0.25">
      <c r="A51" s="9" t="s">
        <v>32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>D51-E51</f>
        <v>0</v>
      </c>
    </row>
    <row r="52" spans="1:7" x14ac:dyDescent="0.25">
      <c r="A52" s="9" t="s">
        <v>31</v>
      </c>
      <c r="B52" s="8">
        <v>690000</v>
      </c>
      <c r="C52" s="8">
        <v>57117225</v>
      </c>
      <c r="D52" s="8">
        <v>57807225</v>
      </c>
      <c r="E52" s="8">
        <v>33419609.699999999</v>
      </c>
      <c r="F52" s="8">
        <v>33419609.699999999</v>
      </c>
      <c r="G52" s="8">
        <f>D52-E52</f>
        <v>24387615.300000001</v>
      </c>
    </row>
    <row r="53" spans="1:7" x14ac:dyDescent="0.25">
      <c r="A53" s="9" t="s">
        <v>30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D53-E53</f>
        <v>0</v>
      </c>
    </row>
    <row r="54" spans="1:7" x14ac:dyDescent="0.25">
      <c r="A54" s="9" t="s">
        <v>29</v>
      </c>
      <c r="B54" s="8">
        <v>0</v>
      </c>
      <c r="C54" s="8">
        <v>5864884.9100000001</v>
      </c>
      <c r="D54" s="8">
        <v>5864884.9100000001</v>
      </c>
      <c r="E54" s="8">
        <v>4533486.99</v>
      </c>
      <c r="F54" s="8">
        <v>4533486.99</v>
      </c>
      <c r="G54" s="8">
        <f>D54-E54</f>
        <v>1331397.92</v>
      </c>
    </row>
    <row r="55" spans="1:7" x14ac:dyDescent="0.25">
      <c r="A55" s="9" t="s">
        <v>28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D55-E55</f>
        <v>0</v>
      </c>
    </row>
    <row r="56" spans="1:7" x14ac:dyDescent="0.25">
      <c r="A56" s="9" t="s">
        <v>27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D56-E56</f>
        <v>0</v>
      </c>
    </row>
    <row r="57" spans="1:7" x14ac:dyDescent="0.25">
      <c r="A57" s="9" t="s">
        <v>26</v>
      </c>
      <c r="B57" s="8">
        <v>0</v>
      </c>
      <c r="C57" s="8">
        <v>2523306.56</v>
      </c>
      <c r="D57" s="8">
        <v>2523306.56</v>
      </c>
      <c r="E57" s="8">
        <v>488020.93</v>
      </c>
      <c r="F57" s="8">
        <v>488020.93</v>
      </c>
      <c r="G57" s="8">
        <f>D57-E57</f>
        <v>2035285.6300000001</v>
      </c>
    </row>
    <row r="58" spans="1:7" x14ac:dyDescent="0.25">
      <c r="A58" s="11" t="s">
        <v>25</v>
      </c>
      <c r="B58" s="8">
        <f>SUM(B59:B61)</f>
        <v>78573146</v>
      </c>
      <c r="C58" s="8">
        <f>SUM(C59:C61)</f>
        <v>634302190.89999998</v>
      </c>
      <c r="D58" s="8">
        <f>SUM(D59:D61)</f>
        <v>712875336.89999998</v>
      </c>
      <c r="E58" s="8">
        <f>SUM(E59:E61)</f>
        <v>459045243.08999997</v>
      </c>
      <c r="F58" s="8">
        <f>SUM(F59:F61)</f>
        <v>458273682.00999999</v>
      </c>
      <c r="G58" s="8">
        <f>SUM(G59:G61)</f>
        <v>253830093.80999997</v>
      </c>
    </row>
    <row r="59" spans="1:7" x14ac:dyDescent="0.25">
      <c r="A59" s="9" t="s">
        <v>24</v>
      </c>
      <c r="B59" s="8">
        <v>78223146</v>
      </c>
      <c r="C59" s="8">
        <v>632432190.89999998</v>
      </c>
      <c r="D59" s="8">
        <v>710655336.89999998</v>
      </c>
      <c r="E59" s="8">
        <v>456828783.75</v>
      </c>
      <c r="F59" s="8">
        <v>456057222.67000002</v>
      </c>
      <c r="G59" s="8">
        <f>D59-E59</f>
        <v>253826553.14999998</v>
      </c>
    </row>
    <row r="60" spans="1:7" x14ac:dyDescent="0.25">
      <c r="A60" s="9" t="s">
        <v>23</v>
      </c>
      <c r="B60" s="8">
        <v>350000</v>
      </c>
      <c r="C60" s="8">
        <v>1870000</v>
      </c>
      <c r="D60" s="8">
        <v>2220000</v>
      </c>
      <c r="E60" s="8">
        <v>2216459.34</v>
      </c>
      <c r="F60" s="8">
        <v>2216459.34</v>
      </c>
      <c r="G60" s="8">
        <f>D60-E60</f>
        <v>3540.660000000149</v>
      </c>
    </row>
    <row r="61" spans="1:7" x14ac:dyDescent="0.25">
      <c r="A61" s="9" t="s">
        <v>22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f>D61-E61</f>
        <v>0</v>
      </c>
    </row>
    <row r="62" spans="1:7" x14ac:dyDescent="0.25">
      <c r="A62" s="11" t="s">
        <v>21</v>
      </c>
      <c r="B62" s="8">
        <f>SUM(B63:B67,B69:B70)</f>
        <v>10000000</v>
      </c>
      <c r="C62" s="8">
        <f>SUM(C63:C67,C69:C70)</f>
        <v>5971433.1299999999</v>
      </c>
      <c r="D62" s="8">
        <f>SUM(D63:D67,D69:D70)</f>
        <v>15971433.130000001</v>
      </c>
      <c r="E62" s="8">
        <f>SUM(E63:E67,E69:E70)</f>
        <v>0</v>
      </c>
      <c r="F62" s="8">
        <f>SUM(F63:F67,F69:F70)</f>
        <v>0</v>
      </c>
      <c r="G62" s="8">
        <f>SUM(G63:G67,G69:G70)</f>
        <v>15971433.130000001</v>
      </c>
    </row>
    <row r="63" spans="1:7" x14ac:dyDescent="0.25">
      <c r="A63" s="9" t="s">
        <v>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D63-E63</f>
        <v>0</v>
      </c>
    </row>
    <row r="64" spans="1:7" x14ac:dyDescent="0.25">
      <c r="A64" s="9" t="s">
        <v>19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 x14ac:dyDescent="0.25">
      <c r="A65" s="9" t="s">
        <v>18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f>D65-E65</f>
        <v>0</v>
      </c>
    </row>
    <row r="66" spans="1:7" x14ac:dyDescent="0.25">
      <c r="A66" s="9" t="s">
        <v>17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 x14ac:dyDescent="0.25">
      <c r="A67" s="9" t="s">
        <v>16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>D67-E67</f>
        <v>0</v>
      </c>
    </row>
    <row r="68" spans="1:7" x14ac:dyDescent="0.25">
      <c r="A68" s="9" t="s">
        <v>15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 x14ac:dyDescent="0.25">
      <c r="A69" s="9" t="s">
        <v>14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 x14ac:dyDescent="0.25">
      <c r="A70" s="9" t="s">
        <v>13</v>
      </c>
      <c r="B70" s="8">
        <v>10000000</v>
      </c>
      <c r="C70" s="8">
        <v>5971433.1299999999</v>
      </c>
      <c r="D70" s="8">
        <v>15971433.130000001</v>
      </c>
      <c r="E70" s="8">
        <v>0</v>
      </c>
      <c r="F70" s="8">
        <v>0</v>
      </c>
      <c r="G70" s="8">
        <f>D70-E70</f>
        <v>15971433.130000001</v>
      </c>
    </row>
    <row r="71" spans="1:7" x14ac:dyDescent="0.25">
      <c r="A71" s="11" t="s">
        <v>12</v>
      </c>
      <c r="B71" s="8">
        <f>SUM(B72:B74)</f>
        <v>2771333192</v>
      </c>
      <c r="C71" s="8">
        <f>SUM(C72:C74)</f>
        <v>380497098.33000004</v>
      </c>
      <c r="D71" s="8">
        <f>SUM(D72:D74)</f>
        <v>3151830290.3299999</v>
      </c>
      <c r="E71" s="8">
        <f>SUM(E72:E74)</f>
        <v>3148351685.54</v>
      </c>
      <c r="F71" s="8">
        <f>SUM(F72:F74)</f>
        <v>3128280152.54</v>
      </c>
      <c r="G71" s="8">
        <f>SUM(G72:G74)</f>
        <v>3478604.7900000215</v>
      </c>
    </row>
    <row r="72" spans="1:7" x14ac:dyDescent="0.25">
      <c r="A72" s="9" t="s">
        <v>11</v>
      </c>
      <c r="B72" s="8">
        <v>2429277728</v>
      </c>
      <c r="C72" s="8">
        <v>336755235.72000003</v>
      </c>
      <c r="D72" s="8">
        <v>2766032963.7199998</v>
      </c>
      <c r="E72" s="8">
        <v>2766032963.7199998</v>
      </c>
      <c r="F72" s="8">
        <v>2745961430.7199998</v>
      </c>
      <c r="G72" s="8">
        <f>D72-E72</f>
        <v>0</v>
      </c>
    </row>
    <row r="73" spans="1:7" x14ac:dyDescent="0.25">
      <c r="A73" s="9" t="s">
        <v>10</v>
      </c>
      <c r="B73" s="8">
        <v>62248119</v>
      </c>
      <c r="C73" s="8">
        <v>54960126</v>
      </c>
      <c r="D73" s="8">
        <v>117208245</v>
      </c>
      <c r="E73" s="8">
        <v>117208245</v>
      </c>
      <c r="F73" s="8">
        <v>117208245</v>
      </c>
      <c r="G73" s="8">
        <f>D73-E73</f>
        <v>0</v>
      </c>
    </row>
    <row r="74" spans="1:7" x14ac:dyDescent="0.25">
      <c r="A74" s="9" t="s">
        <v>9</v>
      </c>
      <c r="B74" s="8">
        <v>279807345</v>
      </c>
      <c r="C74" s="8">
        <v>-11218263.390000001</v>
      </c>
      <c r="D74" s="8">
        <v>268589081.61000001</v>
      </c>
      <c r="E74" s="8">
        <v>265110476.81999999</v>
      </c>
      <c r="F74" s="8">
        <v>265110476.81999999</v>
      </c>
      <c r="G74" s="8">
        <f>D74-E74</f>
        <v>3478604.7900000215</v>
      </c>
    </row>
    <row r="75" spans="1:7" x14ac:dyDescent="0.25">
      <c r="A75" s="11" t="s">
        <v>8</v>
      </c>
      <c r="B75" s="8">
        <f>SUM(B76:B82)</f>
        <v>476192891</v>
      </c>
      <c r="C75" s="8">
        <f>SUM(C76:C82)</f>
        <v>-99730065.38000001</v>
      </c>
      <c r="D75" s="8">
        <f>SUM(D76:D82)</f>
        <v>376462825.62</v>
      </c>
      <c r="E75" s="8">
        <f>SUM(E76:E82)</f>
        <v>345344113.17000002</v>
      </c>
      <c r="F75" s="8">
        <f>SUM(F76:F82)</f>
        <v>345344113.17000002</v>
      </c>
      <c r="G75" s="8">
        <f>SUM(G76:G82)</f>
        <v>31118712.449999996</v>
      </c>
    </row>
    <row r="76" spans="1:7" x14ac:dyDescent="0.25">
      <c r="A76" s="9" t="s">
        <v>7</v>
      </c>
      <c r="B76" s="8">
        <v>32277530</v>
      </c>
      <c r="C76" s="8">
        <v>-9170.9699999999993</v>
      </c>
      <c r="D76" s="8">
        <v>32268359.030000001</v>
      </c>
      <c r="E76" s="8">
        <v>32268357.030000001</v>
      </c>
      <c r="F76" s="8">
        <v>32268357.030000001</v>
      </c>
      <c r="G76" s="8">
        <f>D76-E76</f>
        <v>2</v>
      </c>
    </row>
    <row r="77" spans="1:7" x14ac:dyDescent="0.25">
      <c r="A77" s="9" t="s">
        <v>6</v>
      </c>
      <c r="B77" s="8">
        <v>258757643</v>
      </c>
      <c r="C77" s="8">
        <v>-3670980.57</v>
      </c>
      <c r="D77" s="8">
        <v>255086662.43000001</v>
      </c>
      <c r="E77" s="8">
        <v>253177707.21000001</v>
      </c>
      <c r="F77" s="8">
        <v>253177707.21000001</v>
      </c>
      <c r="G77" s="8">
        <f>D77-E77</f>
        <v>1908955.2199999988</v>
      </c>
    </row>
    <row r="78" spans="1:7" x14ac:dyDescent="0.25">
      <c r="A78" s="9" t="s">
        <v>5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f>D78-E78</f>
        <v>0</v>
      </c>
    </row>
    <row r="79" spans="1:7" x14ac:dyDescent="0.25">
      <c r="A79" s="9" t="s">
        <v>4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f>D79-E79</f>
        <v>0</v>
      </c>
    </row>
    <row r="80" spans="1:7" x14ac:dyDescent="0.25">
      <c r="A80" s="9" t="s">
        <v>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f>D80-E80</f>
        <v>0</v>
      </c>
    </row>
    <row r="81" spans="1:7" x14ac:dyDescent="0.25">
      <c r="A81" s="9" t="s">
        <v>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f>D81-E81</f>
        <v>0</v>
      </c>
    </row>
    <row r="82" spans="1:7" x14ac:dyDescent="0.25">
      <c r="A82" s="9" t="s">
        <v>1</v>
      </c>
      <c r="B82" s="8">
        <v>185157718</v>
      </c>
      <c r="C82" s="8">
        <v>-96049913.840000004</v>
      </c>
      <c r="D82" s="8">
        <v>89107804.159999996</v>
      </c>
      <c r="E82" s="8">
        <v>59898048.93</v>
      </c>
      <c r="F82" s="8">
        <v>59898048.93</v>
      </c>
      <c r="G82" s="8">
        <f>D82-E82</f>
        <v>29209755.229999997</v>
      </c>
    </row>
    <row r="83" spans="1:7" x14ac:dyDescent="0.25">
      <c r="A83" s="13"/>
      <c r="B83" s="6"/>
      <c r="C83" s="6"/>
      <c r="D83" s="6"/>
      <c r="E83" s="6"/>
      <c r="F83" s="6"/>
      <c r="G83" s="6"/>
    </row>
    <row r="84" spans="1:7" x14ac:dyDescent="0.25">
      <c r="A84" s="12" t="s">
        <v>74</v>
      </c>
      <c r="B84" s="4">
        <f>SUM(B85,B93,B103,B113,B123,B133,B137,B146,B150)</f>
        <v>10550591035</v>
      </c>
      <c r="C84" s="4">
        <f>SUM(C85,C93,C103,C113,C123,C133,C137,C146,C150)</f>
        <v>1563960953.9200001</v>
      </c>
      <c r="D84" s="4">
        <f>SUM(D85,D93,D103,D113,D123,D133,D137,D146,D150)</f>
        <v>12114551988.919996</v>
      </c>
      <c r="E84" s="4">
        <f>SUM(E85,E93,E103,E113,E123,E133,E137,E146,E150)</f>
        <v>12038302904.529999</v>
      </c>
      <c r="F84" s="4">
        <f>SUM(F85,F93,F103,F113,F123,F133,F137,F146,F150)</f>
        <v>12005056145.949999</v>
      </c>
      <c r="G84" s="4">
        <f>SUM(G85,G93,G103,G113,G123,G133,G137,G146,G150)</f>
        <v>76249084.389999211</v>
      </c>
    </row>
    <row r="85" spans="1:7" x14ac:dyDescent="0.25">
      <c r="A85" s="11" t="s">
        <v>73</v>
      </c>
      <c r="B85" s="8">
        <f>SUM(B86:B92)</f>
        <v>4379318758</v>
      </c>
      <c r="C85" s="8">
        <f>SUM(C86:C92)</f>
        <v>124320485.28</v>
      </c>
      <c r="D85" s="8">
        <f>SUM(D86:D92)</f>
        <v>4503639243.2799988</v>
      </c>
      <c r="E85" s="8">
        <f>SUM(E86:E92)</f>
        <v>4501759189.8799992</v>
      </c>
      <c r="F85" s="8">
        <f>SUM(F86:F92)</f>
        <v>4501759189.8799992</v>
      </c>
      <c r="G85" s="8">
        <f>SUM(G86:G92)</f>
        <v>1880053.3999998737</v>
      </c>
    </row>
    <row r="86" spans="1:7" x14ac:dyDescent="0.25">
      <c r="A86" s="9" t="s">
        <v>72</v>
      </c>
      <c r="B86" s="8">
        <v>2496201724</v>
      </c>
      <c r="C86" s="8">
        <v>-14904808.029999999</v>
      </c>
      <c r="D86" s="8">
        <v>2481296915.9699998</v>
      </c>
      <c r="E86" s="8">
        <v>2481296738.3299999</v>
      </c>
      <c r="F86" s="8">
        <v>2481296738.3299999</v>
      </c>
      <c r="G86" s="8">
        <f>D86-E86</f>
        <v>177.6399998664856</v>
      </c>
    </row>
    <row r="87" spans="1:7" x14ac:dyDescent="0.25">
      <c r="A87" s="9" t="s">
        <v>71</v>
      </c>
      <c r="B87" s="8">
        <v>8506295</v>
      </c>
      <c r="C87" s="8">
        <v>-377400.05</v>
      </c>
      <c r="D87" s="8">
        <v>8128894.9500000002</v>
      </c>
      <c r="E87" s="8">
        <v>8128892.6200000001</v>
      </c>
      <c r="F87" s="8">
        <v>8128892.6200000001</v>
      </c>
      <c r="G87" s="8">
        <f>D87-E87</f>
        <v>2.3300000000745058</v>
      </c>
    </row>
    <row r="88" spans="1:7" x14ac:dyDescent="0.25">
      <c r="A88" s="9" t="s">
        <v>70</v>
      </c>
      <c r="B88" s="8">
        <v>943197501</v>
      </c>
      <c r="C88" s="8">
        <v>47407677.549999997</v>
      </c>
      <c r="D88" s="8">
        <v>990605178.54999995</v>
      </c>
      <c r="E88" s="8">
        <v>990185268.92999995</v>
      </c>
      <c r="F88" s="8">
        <v>990185268.92999995</v>
      </c>
      <c r="G88" s="8">
        <f>D88-E88</f>
        <v>419909.62000000477</v>
      </c>
    </row>
    <row r="89" spans="1:7" x14ac:dyDescent="0.25">
      <c r="A89" s="9" t="s">
        <v>69</v>
      </c>
      <c r="B89" s="8">
        <v>408524087</v>
      </c>
      <c r="C89" s="8">
        <v>48665296.810000002</v>
      </c>
      <c r="D89" s="8">
        <v>457189383.81</v>
      </c>
      <c r="E89" s="8">
        <v>455751454.67000002</v>
      </c>
      <c r="F89" s="8">
        <v>455751454.67000002</v>
      </c>
      <c r="G89" s="8">
        <f>D89-E89</f>
        <v>1437929.1399999857</v>
      </c>
    </row>
    <row r="90" spans="1:7" x14ac:dyDescent="0.25">
      <c r="A90" s="9" t="s">
        <v>68</v>
      </c>
      <c r="B90" s="8">
        <v>72920205</v>
      </c>
      <c r="C90" s="8">
        <v>-376729</v>
      </c>
      <c r="D90" s="8">
        <v>72543476</v>
      </c>
      <c r="E90" s="8">
        <v>72543319.930000007</v>
      </c>
      <c r="F90" s="8">
        <v>72543319.930000007</v>
      </c>
      <c r="G90" s="8">
        <f>D90-E90</f>
        <v>156.06999999284744</v>
      </c>
    </row>
    <row r="91" spans="1:7" x14ac:dyDescent="0.25">
      <c r="A91" s="9" t="s">
        <v>67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f>D91-E91</f>
        <v>0</v>
      </c>
    </row>
    <row r="92" spans="1:7" x14ac:dyDescent="0.25">
      <c r="A92" s="9" t="s">
        <v>66</v>
      </c>
      <c r="B92" s="8">
        <v>449968946</v>
      </c>
      <c r="C92" s="8">
        <v>43906448</v>
      </c>
      <c r="D92" s="8">
        <v>493875394</v>
      </c>
      <c r="E92" s="8">
        <v>493853515.39999998</v>
      </c>
      <c r="F92" s="8">
        <v>493853515.39999998</v>
      </c>
      <c r="G92" s="8">
        <f>D92-E92</f>
        <v>21878.600000023842</v>
      </c>
    </row>
    <row r="93" spans="1:7" x14ac:dyDescent="0.25">
      <c r="A93" s="11" t="s">
        <v>65</v>
      </c>
      <c r="B93" s="8">
        <f>SUM(B94:B102)</f>
        <v>46434177</v>
      </c>
      <c r="C93" s="8">
        <f>SUM(C94:C102)</f>
        <v>28843071.780000001</v>
      </c>
      <c r="D93" s="8">
        <f>SUM(D94:D102)</f>
        <v>75277248.780000001</v>
      </c>
      <c r="E93" s="8">
        <f>SUM(E94:E102)</f>
        <v>71419161.210000008</v>
      </c>
      <c r="F93" s="8">
        <f>SUM(F94:F102)</f>
        <v>71419161.210000008</v>
      </c>
      <c r="G93" s="8">
        <f>SUM(G94:G102)</f>
        <v>3858087.5700000031</v>
      </c>
    </row>
    <row r="94" spans="1:7" x14ac:dyDescent="0.25">
      <c r="A94" s="9" t="s">
        <v>64</v>
      </c>
      <c r="B94" s="8">
        <v>4036396</v>
      </c>
      <c r="C94" s="8">
        <v>6301872.2999999998</v>
      </c>
      <c r="D94" s="8">
        <v>10338268.300000001</v>
      </c>
      <c r="E94" s="8">
        <v>10306129.779999999</v>
      </c>
      <c r="F94" s="8">
        <v>10306129.779999999</v>
      </c>
      <c r="G94" s="8">
        <f>D94-E94</f>
        <v>32138.520000001416</v>
      </c>
    </row>
    <row r="95" spans="1:7" x14ac:dyDescent="0.25">
      <c r="A95" s="9" t="s">
        <v>63</v>
      </c>
      <c r="B95" s="8">
        <v>9969548</v>
      </c>
      <c r="C95" s="8">
        <v>229527.05</v>
      </c>
      <c r="D95" s="8">
        <v>10199075.050000001</v>
      </c>
      <c r="E95" s="8">
        <v>10124984.75</v>
      </c>
      <c r="F95" s="8">
        <v>10124984.75</v>
      </c>
      <c r="G95" s="8">
        <f>D95-E95</f>
        <v>74090.300000000745</v>
      </c>
    </row>
    <row r="96" spans="1:7" x14ac:dyDescent="0.25">
      <c r="A96" s="9" t="s">
        <v>62</v>
      </c>
      <c r="B96" s="8">
        <v>0</v>
      </c>
      <c r="C96" s="8">
        <v>5832240.46</v>
      </c>
      <c r="D96" s="8">
        <v>5832240.46</v>
      </c>
      <c r="E96" s="8">
        <v>5454300.9100000001</v>
      </c>
      <c r="F96" s="8">
        <v>5454300.9100000001</v>
      </c>
      <c r="G96" s="8">
        <f>D96-E96</f>
        <v>377939.54999999981</v>
      </c>
    </row>
    <row r="97" spans="1:7" x14ac:dyDescent="0.25">
      <c r="A97" s="9" t="s">
        <v>61</v>
      </c>
      <c r="B97" s="8">
        <v>1323254</v>
      </c>
      <c r="C97" s="8">
        <v>3871095.27</v>
      </c>
      <c r="D97" s="8">
        <v>5194349.2699999996</v>
      </c>
      <c r="E97" s="8">
        <v>5125754.8600000003</v>
      </c>
      <c r="F97" s="8">
        <v>5125754.8600000003</v>
      </c>
      <c r="G97" s="8">
        <f>D97-E97</f>
        <v>68594.409999999218</v>
      </c>
    </row>
    <row r="98" spans="1:7" x14ac:dyDescent="0.25">
      <c r="A98" s="10" t="s">
        <v>60</v>
      </c>
      <c r="B98" s="8">
        <v>3536944</v>
      </c>
      <c r="C98" s="8">
        <v>-1737021.25</v>
      </c>
      <c r="D98" s="8">
        <v>1799922.75</v>
      </c>
      <c r="E98" s="8">
        <v>1601800.91</v>
      </c>
      <c r="F98" s="8">
        <v>1601800.91</v>
      </c>
      <c r="G98" s="8">
        <f>D98-E98</f>
        <v>198121.84000000008</v>
      </c>
    </row>
    <row r="99" spans="1:7" x14ac:dyDescent="0.25">
      <c r="A99" s="9" t="s">
        <v>59</v>
      </c>
      <c r="B99" s="8">
        <v>8029720</v>
      </c>
      <c r="C99" s="8">
        <v>3867592.24</v>
      </c>
      <c r="D99" s="8">
        <v>11897312.24</v>
      </c>
      <c r="E99" s="8">
        <v>11718329.689999999</v>
      </c>
      <c r="F99" s="8">
        <v>11718329.689999999</v>
      </c>
      <c r="G99" s="8">
        <f>D99-E99</f>
        <v>178982.55000000075</v>
      </c>
    </row>
    <row r="100" spans="1:7" x14ac:dyDescent="0.25">
      <c r="A100" s="9" t="s">
        <v>58</v>
      </c>
      <c r="B100" s="8">
        <v>13918468</v>
      </c>
      <c r="C100" s="8">
        <v>8326480.2699999996</v>
      </c>
      <c r="D100" s="8">
        <v>22244948.27</v>
      </c>
      <c r="E100" s="8">
        <v>19543186.629999999</v>
      </c>
      <c r="F100" s="8">
        <v>19543186.629999999</v>
      </c>
      <c r="G100" s="8">
        <f>D100-E100</f>
        <v>2701761.6400000006</v>
      </c>
    </row>
    <row r="101" spans="1:7" x14ac:dyDescent="0.25">
      <c r="A101" s="9" t="s">
        <v>57</v>
      </c>
      <c r="B101" s="8">
        <v>2196130</v>
      </c>
      <c r="C101" s="8">
        <v>-436954.8</v>
      </c>
      <c r="D101" s="8">
        <v>1759175.2</v>
      </c>
      <c r="E101" s="8">
        <v>1644088.88</v>
      </c>
      <c r="F101" s="8">
        <v>1644088.88</v>
      </c>
      <c r="G101" s="8">
        <f>D101-E101</f>
        <v>115086.32000000007</v>
      </c>
    </row>
    <row r="102" spans="1:7" x14ac:dyDescent="0.25">
      <c r="A102" s="9" t="s">
        <v>56</v>
      </c>
      <c r="B102" s="8">
        <v>3423717</v>
      </c>
      <c r="C102" s="8">
        <v>2588240.2400000002</v>
      </c>
      <c r="D102" s="8">
        <v>6011957.2400000002</v>
      </c>
      <c r="E102" s="8">
        <v>5900584.7999999998</v>
      </c>
      <c r="F102" s="8">
        <v>5900584.7999999998</v>
      </c>
      <c r="G102" s="8">
        <f>D102-E102</f>
        <v>111372.44000000041</v>
      </c>
    </row>
    <row r="103" spans="1:7" x14ac:dyDescent="0.25">
      <c r="A103" s="11" t="s">
        <v>55</v>
      </c>
      <c r="B103" s="8">
        <f>SUM(B104:B112)</f>
        <v>247897318</v>
      </c>
      <c r="C103" s="8">
        <f>SUM(C104:C112)</f>
        <v>42873869.899999999</v>
      </c>
      <c r="D103" s="8">
        <f>SUM(D104:D112)</f>
        <v>290771187.90000004</v>
      </c>
      <c r="E103" s="8">
        <f>SUM(E104:E112)</f>
        <v>286553922.48999995</v>
      </c>
      <c r="F103" s="8">
        <f>SUM(F104:F112)</f>
        <v>286553922.48999995</v>
      </c>
      <c r="G103" s="8">
        <f>SUM(G104:G112)</f>
        <v>4217265.4100000151</v>
      </c>
    </row>
    <row r="104" spans="1:7" x14ac:dyDescent="0.25">
      <c r="A104" s="9" t="s">
        <v>54</v>
      </c>
      <c r="B104" s="8">
        <v>86441393</v>
      </c>
      <c r="C104" s="8">
        <v>22379233.039999999</v>
      </c>
      <c r="D104" s="8">
        <v>108820626.04000001</v>
      </c>
      <c r="E104" s="8">
        <v>108703244.78</v>
      </c>
      <c r="F104" s="8">
        <v>108703244.78</v>
      </c>
      <c r="G104" s="8">
        <f>D104-E104</f>
        <v>117381.26000000536</v>
      </c>
    </row>
    <row r="105" spans="1:7" x14ac:dyDescent="0.25">
      <c r="A105" s="9" t="s">
        <v>53</v>
      </c>
      <c r="B105" s="8">
        <v>8427548</v>
      </c>
      <c r="C105" s="8">
        <v>14376785.279999999</v>
      </c>
      <c r="D105" s="8">
        <v>22804333.280000001</v>
      </c>
      <c r="E105" s="8">
        <v>21087087.289999999</v>
      </c>
      <c r="F105" s="8">
        <v>21087087.289999999</v>
      </c>
      <c r="G105" s="8">
        <f>D105-E105</f>
        <v>1717245.9900000021</v>
      </c>
    </row>
    <row r="106" spans="1:7" x14ac:dyDescent="0.25">
      <c r="A106" s="9" t="s">
        <v>52</v>
      </c>
      <c r="B106" s="8">
        <v>18525454</v>
      </c>
      <c r="C106" s="8">
        <v>7373536.6699999999</v>
      </c>
      <c r="D106" s="8">
        <v>25898990.670000002</v>
      </c>
      <c r="E106" s="8">
        <v>23967253.539999999</v>
      </c>
      <c r="F106" s="8">
        <v>23967253.539999999</v>
      </c>
      <c r="G106" s="8">
        <f>D106-E106</f>
        <v>1931737.1300000027</v>
      </c>
    </row>
    <row r="107" spans="1:7" x14ac:dyDescent="0.25">
      <c r="A107" s="9" t="s">
        <v>51</v>
      </c>
      <c r="B107" s="8">
        <v>514691</v>
      </c>
      <c r="C107" s="8">
        <v>6284372.5899999999</v>
      </c>
      <c r="D107" s="8">
        <v>6799063.5899999999</v>
      </c>
      <c r="E107" s="8">
        <v>6763356.4800000004</v>
      </c>
      <c r="F107" s="8">
        <v>6763356.4800000004</v>
      </c>
      <c r="G107" s="8">
        <f>D107-E107</f>
        <v>35707.109999999404</v>
      </c>
    </row>
    <row r="108" spans="1:7" x14ac:dyDescent="0.25">
      <c r="A108" s="9" t="s">
        <v>50</v>
      </c>
      <c r="B108" s="8">
        <v>120833224</v>
      </c>
      <c r="C108" s="8">
        <v>-9833506.0299999993</v>
      </c>
      <c r="D108" s="8">
        <v>110999717.97</v>
      </c>
      <c r="E108" s="8">
        <v>110904259.81999999</v>
      </c>
      <c r="F108" s="8">
        <v>110904259.81999999</v>
      </c>
      <c r="G108" s="8">
        <f>D108-E108</f>
        <v>95458.15000000596</v>
      </c>
    </row>
    <row r="109" spans="1:7" x14ac:dyDescent="0.25">
      <c r="A109" s="9" t="s">
        <v>49</v>
      </c>
      <c r="B109" s="8">
        <v>707306</v>
      </c>
      <c r="C109" s="8">
        <v>4603003.0999999996</v>
      </c>
      <c r="D109" s="8">
        <v>5310309.0999999996</v>
      </c>
      <c r="E109" s="8">
        <v>5287826.5</v>
      </c>
      <c r="F109" s="8">
        <v>5287826.5</v>
      </c>
      <c r="G109" s="8">
        <f>D109-E109</f>
        <v>22482.599999999627</v>
      </c>
    </row>
    <row r="110" spans="1:7" x14ac:dyDescent="0.25">
      <c r="A110" s="9" t="s">
        <v>48</v>
      </c>
      <c r="B110" s="8">
        <v>5381716</v>
      </c>
      <c r="C110" s="8">
        <v>-3074561.98</v>
      </c>
      <c r="D110" s="8">
        <v>2307154.02</v>
      </c>
      <c r="E110" s="8">
        <v>2277154.02</v>
      </c>
      <c r="F110" s="8">
        <v>2277154.02</v>
      </c>
      <c r="G110" s="8">
        <f>D110-E110</f>
        <v>30000</v>
      </c>
    </row>
    <row r="111" spans="1:7" x14ac:dyDescent="0.25">
      <c r="A111" s="9" t="s">
        <v>47</v>
      </c>
      <c r="B111" s="8">
        <v>5743568</v>
      </c>
      <c r="C111" s="8">
        <v>1159764.79</v>
      </c>
      <c r="D111" s="8">
        <v>6903332.79</v>
      </c>
      <c r="E111" s="8">
        <v>6636081.6200000001</v>
      </c>
      <c r="F111" s="8">
        <v>6636081.6200000001</v>
      </c>
      <c r="G111" s="8">
        <f>D111-E111</f>
        <v>267251.16999999993</v>
      </c>
    </row>
    <row r="112" spans="1:7" x14ac:dyDescent="0.25">
      <c r="A112" s="9" t="s">
        <v>46</v>
      </c>
      <c r="B112" s="8">
        <v>1322418</v>
      </c>
      <c r="C112" s="8">
        <v>-394757.56</v>
      </c>
      <c r="D112" s="8">
        <v>927660.44</v>
      </c>
      <c r="E112" s="8">
        <v>927658.44</v>
      </c>
      <c r="F112" s="8">
        <v>927658.44</v>
      </c>
      <c r="G112" s="8">
        <f>D112-E112</f>
        <v>2</v>
      </c>
    </row>
    <row r="113" spans="1:7" x14ac:dyDescent="0.25">
      <c r="A113" s="11" t="s">
        <v>45</v>
      </c>
      <c r="B113" s="8">
        <f>SUM(B114:B122)</f>
        <v>3873005111</v>
      </c>
      <c r="C113" s="8">
        <f>SUM(C114:C122)</f>
        <v>504087653.32999998</v>
      </c>
      <c r="D113" s="8">
        <f>SUM(D114:D122)</f>
        <v>4377092764.329999</v>
      </c>
      <c r="E113" s="8">
        <f>SUM(E114:E122)</f>
        <v>4343832432.3599997</v>
      </c>
      <c r="F113" s="8">
        <f>SUM(F114:F122)</f>
        <v>4343832432.3599997</v>
      </c>
      <c r="G113" s="8">
        <f>SUM(G114:G122)</f>
        <v>33260331.969999313</v>
      </c>
    </row>
    <row r="114" spans="1:7" x14ac:dyDescent="0.25">
      <c r="A114" s="9" t="s">
        <v>44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f>D114-E114</f>
        <v>0</v>
      </c>
    </row>
    <row r="115" spans="1:7" x14ac:dyDescent="0.25">
      <c r="A115" s="9" t="s">
        <v>43</v>
      </c>
      <c r="B115" s="8">
        <v>3871593724</v>
      </c>
      <c r="C115" s="8">
        <v>456471954.31999999</v>
      </c>
      <c r="D115" s="8">
        <v>4328065678.3199997</v>
      </c>
      <c r="E115" s="8">
        <v>4295027939.3500004</v>
      </c>
      <c r="F115" s="8">
        <v>4295027939.3500004</v>
      </c>
      <c r="G115" s="8">
        <f>D115-E115</f>
        <v>33037738.969999313</v>
      </c>
    </row>
    <row r="116" spans="1:7" x14ac:dyDescent="0.25">
      <c r="A116" s="9" t="s">
        <v>42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f>D116-E116</f>
        <v>0</v>
      </c>
    </row>
    <row r="117" spans="1:7" x14ac:dyDescent="0.25">
      <c r="A117" s="9" t="s">
        <v>41</v>
      </c>
      <c r="B117" s="8">
        <v>1411387</v>
      </c>
      <c r="C117" s="8">
        <v>17554851.609999999</v>
      </c>
      <c r="D117" s="8">
        <v>18966238.609999999</v>
      </c>
      <c r="E117" s="8">
        <v>18743645.609999999</v>
      </c>
      <c r="F117" s="8">
        <v>18743645.609999999</v>
      </c>
      <c r="G117" s="8">
        <f>D117-E117</f>
        <v>222593</v>
      </c>
    </row>
    <row r="118" spans="1:7" x14ac:dyDescent="0.25">
      <c r="A118" s="9" t="s">
        <v>40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D118-E118</f>
        <v>0</v>
      </c>
    </row>
    <row r="119" spans="1:7" x14ac:dyDescent="0.25">
      <c r="A119" s="9" t="s">
        <v>39</v>
      </c>
      <c r="B119" s="8">
        <v>0</v>
      </c>
      <c r="C119" s="8">
        <v>30060847.399999999</v>
      </c>
      <c r="D119" s="8">
        <v>30060847.399999999</v>
      </c>
      <c r="E119" s="8">
        <v>30060847.399999999</v>
      </c>
      <c r="F119" s="8">
        <v>30060847.399999999</v>
      </c>
      <c r="G119" s="8">
        <f>D119-E119</f>
        <v>0</v>
      </c>
    </row>
    <row r="120" spans="1:7" x14ac:dyDescent="0.25">
      <c r="A120" s="9" t="s">
        <v>38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f>D120-E120</f>
        <v>0</v>
      </c>
    </row>
    <row r="121" spans="1:7" x14ac:dyDescent="0.25">
      <c r="A121" s="9" t="s">
        <v>37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f>D121-E121</f>
        <v>0</v>
      </c>
    </row>
    <row r="122" spans="1:7" x14ac:dyDescent="0.25">
      <c r="A122" s="9" t="s">
        <v>36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f>D122-E122</f>
        <v>0</v>
      </c>
    </row>
    <row r="123" spans="1:7" x14ac:dyDescent="0.25">
      <c r="A123" s="11" t="s">
        <v>35</v>
      </c>
      <c r="B123" s="8">
        <f>SUM(B124:B132)</f>
        <v>32672118</v>
      </c>
      <c r="C123" s="8">
        <f>SUM(C124:C132)</f>
        <v>16117995.25</v>
      </c>
      <c r="D123" s="8">
        <f>SUM(D124:D132)</f>
        <v>48790113.25</v>
      </c>
      <c r="E123" s="8">
        <f>SUM(E124:E132)</f>
        <v>45208740.619999997</v>
      </c>
      <c r="F123" s="8">
        <f>SUM(F124:F132)</f>
        <v>45208740.619999997</v>
      </c>
      <c r="G123" s="8">
        <f>SUM(G124:G132)</f>
        <v>3581372.6300000027</v>
      </c>
    </row>
    <row r="124" spans="1:7" x14ac:dyDescent="0.25">
      <c r="A124" s="9" t="s">
        <v>34</v>
      </c>
      <c r="B124" s="8">
        <v>6216025</v>
      </c>
      <c r="C124" s="8">
        <v>6881879.5</v>
      </c>
      <c r="D124" s="8">
        <v>13097904.5</v>
      </c>
      <c r="E124" s="8">
        <v>12013916.119999999</v>
      </c>
      <c r="F124" s="8">
        <v>12013916.119999999</v>
      </c>
      <c r="G124" s="8">
        <f>D124-E124</f>
        <v>1083988.3800000008</v>
      </c>
    </row>
    <row r="125" spans="1:7" x14ac:dyDescent="0.25">
      <c r="A125" s="9" t="s">
        <v>33</v>
      </c>
      <c r="B125" s="8">
        <v>0</v>
      </c>
      <c r="C125" s="8">
        <v>318324</v>
      </c>
      <c r="D125" s="8">
        <v>318324</v>
      </c>
      <c r="E125" s="8">
        <v>315195.01</v>
      </c>
      <c r="F125" s="8">
        <v>315195.01</v>
      </c>
      <c r="G125" s="8">
        <f>D125-E125</f>
        <v>3128.9899999999907</v>
      </c>
    </row>
    <row r="126" spans="1:7" x14ac:dyDescent="0.25">
      <c r="A126" s="9" t="s">
        <v>32</v>
      </c>
      <c r="B126" s="8">
        <v>3783464</v>
      </c>
      <c r="C126" s="8">
        <v>-3636464</v>
      </c>
      <c r="D126" s="8">
        <v>147000</v>
      </c>
      <c r="E126" s="8">
        <v>141850.37</v>
      </c>
      <c r="F126" s="8">
        <v>141850.37</v>
      </c>
      <c r="G126" s="8">
        <f>D126-E126</f>
        <v>5149.6300000000047</v>
      </c>
    </row>
    <row r="127" spans="1:7" x14ac:dyDescent="0.25">
      <c r="A127" s="9" t="s">
        <v>31</v>
      </c>
      <c r="B127" s="8">
        <v>13276800</v>
      </c>
      <c r="C127" s="8">
        <v>13941000.800000001</v>
      </c>
      <c r="D127" s="8">
        <v>27217800.800000001</v>
      </c>
      <c r="E127" s="8">
        <v>24983053.829999998</v>
      </c>
      <c r="F127" s="8">
        <v>24983053.829999998</v>
      </c>
      <c r="G127" s="8">
        <f>D127-E127</f>
        <v>2234746.9700000025</v>
      </c>
    </row>
    <row r="128" spans="1:7" x14ac:dyDescent="0.25">
      <c r="A128" s="9" t="s">
        <v>30</v>
      </c>
      <c r="B128" s="8">
        <v>1240000</v>
      </c>
      <c r="C128" s="8">
        <v>-1240000</v>
      </c>
      <c r="D128" s="8">
        <v>0</v>
      </c>
      <c r="E128" s="8">
        <v>0</v>
      </c>
      <c r="F128" s="8">
        <v>0</v>
      </c>
      <c r="G128" s="8">
        <f>D128-E128</f>
        <v>0</v>
      </c>
    </row>
    <row r="129" spans="1:7" x14ac:dyDescent="0.25">
      <c r="A129" s="9" t="s">
        <v>29</v>
      </c>
      <c r="B129" s="8">
        <v>968600</v>
      </c>
      <c r="C129" s="8">
        <v>1664434.56</v>
      </c>
      <c r="D129" s="8">
        <v>2633034.56</v>
      </c>
      <c r="E129" s="8">
        <v>2633034.4700000002</v>
      </c>
      <c r="F129" s="8">
        <v>2633034.4700000002</v>
      </c>
      <c r="G129" s="8">
        <f>D129-E129</f>
        <v>8.9999999850988388E-2</v>
      </c>
    </row>
    <row r="130" spans="1:7" x14ac:dyDescent="0.25">
      <c r="A130" s="9" t="s">
        <v>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f>D130-E130</f>
        <v>0</v>
      </c>
    </row>
    <row r="131" spans="1:7" x14ac:dyDescent="0.25">
      <c r="A131" s="9" t="s">
        <v>27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f>D131-E131</f>
        <v>0</v>
      </c>
    </row>
    <row r="132" spans="1:7" x14ac:dyDescent="0.25">
      <c r="A132" s="9" t="s">
        <v>26</v>
      </c>
      <c r="B132" s="8">
        <v>7187229</v>
      </c>
      <c r="C132" s="8">
        <v>-1811179.61</v>
      </c>
      <c r="D132" s="8">
        <v>5376049.3899999997</v>
      </c>
      <c r="E132" s="8">
        <v>5121690.82</v>
      </c>
      <c r="F132" s="8">
        <v>5121690.82</v>
      </c>
      <c r="G132" s="8">
        <f>D132-E132</f>
        <v>254358.56999999937</v>
      </c>
    </row>
    <row r="133" spans="1:7" x14ac:dyDescent="0.25">
      <c r="A133" s="11" t="s">
        <v>25</v>
      </c>
      <c r="B133" s="8">
        <f>SUM(B134:B136)</f>
        <v>473040239</v>
      </c>
      <c r="C133" s="8">
        <f>SUM(C134:C136)</f>
        <v>415264249.39999998</v>
      </c>
      <c r="D133" s="8">
        <f>SUM(D134:D136)</f>
        <v>888304488.39999998</v>
      </c>
      <c r="E133" s="8">
        <f>SUM(E134:E136)</f>
        <v>873948059.79999995</v>
      </c>
      <c r="F133" s="8">
        <f>SUM(F134:F136)</f>
        <v>840701301.22000003</v>
      </c>
      <c r="G133" s="8">
        <f>SUM(G134:G136)</f>
        <v>14356428.600000001</v>
      </c>
    </row>
    <row r="134" spans="1:7" x14ac:dyDescent="0.25">
      <c r="A134" s="9" t="s">
        <v>24</v>
      </c>
      <c r="B134" s="8">
        <v>430050240</v>
      </c>
      <c r="C134" s="8">
        <v>433427170.27999997</v>
      </c>
      <c r="D134" s="8">
        <v>863477410.27999997</v>
      </c>
      <c r="E134" s="8">
        <v>853059152.52999997</v>
      </c>
      <c r="F134" s="8">
        <v>819812393.95000005</v>
      </c>
      <c r="G134" s="8">
        <f>D134-E134</f>
        <v>10418257.75</v>
      </c>
    </row>
    <row r="135" spans="1:7" x14ac:dyDescent="0.25">
      <c r="A135" s="9" t="s">
        <v>23</v>
      </c>
      <c r="B135" s="8">
        <v>42989999</v>
      </c>
      <c r="C135" s="8">
        <v>-18162920.879999999</v>
      </c>
      <c r="D135" s="8">
        <v>24827078.120000001</v>
      </c>
      <c r="E135" s="8">
        <v>20888907.27</v>
      </c>
      <c r="F135" s="8">
        <v>20888907.27</v>
      </c>
      <c r="G135" s="8">
        <f>D135-E135</f>
        <v>3938170.8500000015</v>
      </c>
    </row>
    <row r="136" spans="1:7" x14ac:dyDescent="0.25">
      <c r="A136" s="9" t="s">
        <v>22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f>D136-E136</f>
        <v>0</v>
      </c>
    </row>
    <row r="137" spans="1:7" x14ac:dyDescent="0.25">
      <c r="A137" s="11" t="s">
        <v>21</v>
      </c>
      <c r="B137" s="8">
        <f>SUM(B138:B142,B144:B145)</f>
        <v>0</v>
      </c>
      <c r="C137" s="8">
        <f>SUM(C138:C142,C144:C145)</f>
        <v>0</v>
      </c>
      <c r="D137" s="8">
        <f>SUM(D138:D142,D144:D145)</f>
        <v>0</v>
      </c>
      <c r="E137" s="8">
        <f>SUM(E138:E142,E144:E145)</f>
        <v>0</v>
      </c>
      <c r="F137" s="8">
        <f>SUM(F138:F142,F144:F145)</f>
        <v>0</v>
      </c>
      <c r="G137" s="8">
        <f>SUM(G138:G142,G144:G145)</f>
        <v>0</v>
      </c>
    </row>
    <row r="138" spans="1:7" x14ac:dyDescent="0.25">
      <c r="A138" s="9" t="s">
        <v>20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f>D138-E138</f>
        <v>0</v>
      </c>
    </row>
    <row r="139" spans="1:7" x14ac:dyDescent="0.25">
      <c r="A139" s="9" t="s">
        <v>19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f>D139-E139</f>
        <v>0</v>
      </c>
    </row>
    <row r="140" spans="1:7" x14ac:dyDescent="0.25">
      <c r="A140" s="9" t="s">
        <v>18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f>D140-E140</f>
        <v>0</v>
      </c>
    </row>
    <row r="141" spans="1:7" x14ac:dyDescent="0.25">
      <c r="A141" s="9" t="s">
        <v>17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f>D141-E141</f>
        <v>0</v>
      </c>
    </row>
    <row r="142" spans="1:7" x14ac:dyDescent="0.25">
      <c r="A142" s="9" t="s">
        <v>16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f>D142-E142</f>
        <v>0</v>
      </c>
    </row>
    <row r="143" spans="1:7" x14ac:dyDescent="0.25">
      <c r="A143" s="9" t="s">
        <v>15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f>D143-E143</f>
        <v>0</v>
      </c>
    </row>
    <row r="144" spans="1:7" x14ac:dyDescent="0.25">
      <c r="A144" s="9" t="s">
        <v>14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f>D144-E144</f>
        <v>0</v>
      </c>
    </row>
    <row r="145" spans="1:7" x14ac:dyDescent="0.25">
      <c r="A145" s="9" t="s">
        <v>13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f>D145-E145</f>
        <v>0</v>
      </c>
    </row>
    <row r="146" spans="1:7" x14ac:dyDescent="0.25">
      <c r="A146" s="11" t="s">
        <v>12</v>
      </c>
      <c r="B146" s="8">
        <f>SUM(B147:B149)</f>
        <v>1498223314</v>
      </c>
      <c r="C146" s="8">
        <f>SUM(C147:C149)</f>
        <v>432453628.98000002</v>
      </c>
      <c r="D146" s="8">
        <f>SUM(D147:D149)</f>
        <v>1930676942.98</v>
      </c>
      <c r="E146" s="8">
        <f>SUM(E147:E149)</f>
        <v>1915581398.1700001</v>
      </c>
      <c r="F146" s="8">
        <f>SUM(F147:F149)</f>
        <v>1915581398.1700001</v>
      </c>
      <c r="G146" s="8">
        <f>SUM(G147:G149)</f>
        <v>15095544.810000002</v>
      </c>
    </row>
    <row r="147" spans="1:7" x14ac:dyDescent="0.25">
      <c r="A147" s="9" t="s">
        <v>11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f>D147-E147</f>
        <v>0</v>
      </c>
    </row>
    <row r="148" spans="1:7" x14ac:dyDescent="0.25">
      <c r="A148" s="9" t="s">
        <v>10</v>
      </c>
      <c r="B148" s="8">
        <v>1415237041</v>
      </c>
      <c r="C148" s="8">
        <v>10959149</v>
      </c>
      <c r="D148" s="8">
        <v>1426196190</v>
      </c>
      <c r="E148" s="8">
        <v>1426196190</v>
      </c>
      <c r="F148" s="8">
        <v>1426196190</v>
      </c>
      <c r="G148" s="8">
        <f>D148-E148</f>
        <v>0</v>
      </c>
    </row>
    <row r="149" spans="1:7" x14ac:dyDescent="0.25">
      <c r="A149" s="9" t="s">
        <v>9</v>
      </c>
      <c r="B149" s="8">
        <v>82986273</v>
      </c>
      <c r="C149" s="8">
        <v>421494479.98000002</v>
      </c>
      <c r="D149" s="8">
        <v>504480752.98000002</v>
      </c>
      <c r="E149" s="8">
        <v>489385208.17000002</v>
      </c>
      <c r="F149" s="8">
        <v>489385208.17000002</v>
      </c>
      <c r="G149" s="8">
        <f>D149-E149</f>
        <v>15095544.810000002</v>
      </c>
    </row>
    <row r="150" spans="1:7" x14ac:dyDescent="0.25">
      <c r="A150" s="11" t="s">
        <v>8</v>
      </c>
      <c r="B150" s="8">
        <f>SUM(B151:B157)</f>
        <v>0</v>
      </c>
      <c r="C150" s="8">
        <f>SUM(C151:C157)</f>
        <v>0</v>
      </c>
      <c r="D150" s="8">
        <f>SUM(D151:D157)</f>
        <v>0</v>
      </c>
      <c r="E150" s="8">
        <f>SUM(E151:E157)</f>
        <v>0</v>
      </c>
      <c r="F150" s="8">
        <f>SUM(F151:F157)</f>
        <v>0</v>
      </c>
      <c r="G150" s="8">
        <f>SUM(G151:G157)</f>
        <v>0</v>
      </c>
    </row>
    <row r="151" spans="1:7" x14ac:dyDescent="0.25">
      <c r="A151" s="9" t="s">
        <v>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f>D151-E151</f>
        <v>0</v>
      </c>
    </row>
    <row r="152" spans="1:7" x14ac:dyDescent="0.25">
      <c r="A152" s="9" t="s">
        <v>6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f>D152-E152</f>
        <v>0</v>
      </c>
    </row>
    <row r="153" spans="1:7" x14ac:dyDescent="0.25">
      <c r="A153" s="9" t="s">
        <v>5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f>D153-E153</f>
        <v>0</v>
      </c>
    </row>
    <row r="154" spans="1:7" x14ac:dyDescent="0.25">
      <c r="A154" s="10" t="s">
        <v>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f>D154-E154</f>
        <v>0</v>
      </c>
    </row>
    <row r="155" spans="1:7" x14ac:dyDescent="0.25">
      <c r="A155" s="9" t="s">
        <v>3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f>D155-E155</f>
        <v>0</v>
      </c>
    </row>
    <row r="156" spans="1:7" x14ac:dyDescent="0.25">
      <c r="A156" s="9" t="s">
        <v>2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f>D156-E156</f>
        <v>0</v>
      </c>
    </row>
    <row r="157" spans="1:7" x14ac:dyDescent="0.25">
      <c r="A157" s="9" t="s">
        <v>1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f>D157-E157</f>
        <v>0</v>
      </c>
    </row>
    <row r="158" spans="1:7" x14ac:dyDescent="0.25">
      <c r="A158" s="7"/>
      <c r="B158" s="6"/>
      <c r="C158" s="6"/>
      <c r="D158" s="6"/>
      <c r="E158" s="6"/>
      <c r="F158" s="6"/>
      <c r="G158" s="6"/>
    </row>
    <row r="159" spans="1:7" x14ac:dyDescent="0.25">
      <c r="A159" s="5" t="s">
        <v>0</v>
      </c>
      <c r="B159" s="4">
        <f>B9+B84</f>
        <v>21179763006</v>
      </c>
      <c r="C159" s="4">
        <f>C9+C84</f>
        <v>2789720464.8099999</v>
      </c>
      <c r="D159" s="4">
        <f>D9+D84</f>
        <v>23969483470.809998</v>
      </c>
      <c r="E159" s="4">
        <f>E9+E84</f>
        <v>23198331724.32</v>
      </c>
      <c r="F159" s="4">
        <f>F9+F84</f>
        <v>23139941218.73</v>
      </c>
      <c r="G159" s="4">
        <f>G9+G84</f>
        <v>771151746.48999929</v>
      </c>
    </row>
    <row r="160" spans="1:7" x14ac:dyDescent="0.25">
      <c r="A160" s="3"/>
      <c r="B160" s="2"/>
      <c r="C160" s="2"/>
      <c r="D160" s="2"/>
      <c r="E160" s="2"/>
      <c r="F160" s="2"/>
      <c r="G160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2020-04-16T19:10:27Z</dcterms:created>
  <dcterms:modified xsi:type="dcterms:W3CDTF">2020-04-16T19:10:50Z</dcterms:modified>
</cp:coreProperties>
</file>